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0-2023\"/>
    </mc:Choice>
  </mc:AlternateContent>
  <xr:revisionPtr revIDLastSave="0" documentId="13_ncr:1_{F8C28B24-DC38-48C7-BFFC-99D8721235B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7" i="1"/>
  <c r="Q7" i="1"/>
  <c r="R10" i="1" s="1"/>
  <c r="S10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<sst xmlns="http://schemas.openxmlformats.org/spreadsheetml/2006/main" count="46" uniqueCount="43">
  <si>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</si>
  <si>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</si>
  <si>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</si>
  <si>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</si>
  <si>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</si>
  <si>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</si>
  <si>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</si>
  <si>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</si>
  <si>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</si>
  <si>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</si>
  <si>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</si>
  <si>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</si>
  <si>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</si>
  <si>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</si>
  <si>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</si>
  <si>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</si>
  <si>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</si>
  <si>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</si>
  <si>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</si>
  <si>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</si>
  <si>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</si>
  <si>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</si>
  <si>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</si>
  <si>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</si>
  <si>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</si>
  <si>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</si>
  <si>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</si>
  <si>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</si>
  <si>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</si>
  <si>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</si>
  <si>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</si>
  <si>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</si>
  <si>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</si>
  <si>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</si>
  <si>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</si>
  <si>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</si>
  <si>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 xml:space="preserve">Dodání ve smontovaném stavu do dané místnosti. </t>
  </si>
  <si>
    <t>Příloha č. 2 Kupní smlouvy - technická specifikace
Nábytek pro ZČU (II.) 010 - 2023</t>
  </si>
  <si>
    <t>Samostatná faktura</t>
  </si>
  <si>
    <t>Ing. Tomáš Řeřicha, Ph.D., 
Tel.: 737 488 958</t>
  </si>
  <si>
    <t>Univerzitní 26, 
301 00 Plzeň, 
Fakulta elektrotechnická - Katedra materiálů a technologií, 
4. patro - místnost EK 414</t>
  </si>
  <si>
    <t xml:space="preserve">Kancelářské křeslo včetně područek a podhlavníku </t>
  </si>
  <si>
    <r>
      <t>Kancelářské křeslo se synchronním mechanismem s aretací v 5-ti polohách.
Horizontální posuv sedáku.
Boční nastavení tuhosti protiváhy opěradla.
Sedák ergonomicky tvarovaný, čalouněný injektovanou pěnou, po bocích a zezadu prošitý, zpředu ohnutý dolu proti nežádoucímu tlaku v ohybu kolen, ze spodu očalouněný technickou tkaninou.
Opěrák - plastový rám hranatého tvaru zezadu s výztuhou ve tvaru Y čalouněný technickou síťovinou.
Opěrák - výškově stavitelný, ve zvolené poloze zajištěný zámkem.
Podhlavník 3D stavitelný, síťovaný.
Samostatně výškově stavitelná bederní opěrka.
Výškově stavitelné 3D područky s aretací polyuretanovým měkčeným topem.
Na 5-ri ramenném kří</t>
    </r>
    <r>
      <rPr>
        <sz val="11"/>
        <rFont val="Calibri"/>
        <family val="2"/>
        <charset val="238"/>
      </rPr>
      <t xml:space="preserve">ži z leštěného hliníků </t>
    </r>
    <r>
      <rPr>
        <sz val="11"/>
        <color rgb="FF000000"/>
        <rFont val="Calibri"/>
        <family val="2"/>
        <charset val="238"/>
      </rPr>
      <t>průměr min. 700 mm pyramidového tvaru, plynový píst pro výškové nastavení v provede</t>
    </r>
    <r>
      <rPr>
        <sz val="11"/>
        <rFont val="Calibri"/>
        <family val="2"/>
        <charset val="238"/>
      </rPr>
      <t>ní chrom</t>
    </r>
    <r>
      <rPr>
        <sz val="11"/>
        <color rgb="FF000000"/>
        <rFont val="Calibri"/>
        <family val="2"/>
        <charset val="238"/>
      </rPr>
      <t xml:space="preserve">, kolečka na tvrdý povrch 65 mm.
Potah: Vysoce odolný proti oděru (minimálně 100.000 cyklů),
stálobarevnost skupina 5, stálost při tření za vlhka 5, za sucha 4-5,
gramáž minimálně 300 g/m²,
složení 100% polyester (vrchní vrstva), 95% polyester, 5% bavlna (podklad), potah s vodoodpudivou úpravou.
Barva černá nebo modrá. 
</t>
    </r>
    <r>
      <rPr>
        <sz val="11"/>
        <rFont val="Calibri"/>
        <family val="2"/>
        <charset val="238"/>
      </rPr>
      <t>Rozměry: šířka se</t>
    </r>
    <r>
      <rPr>
        <sz val="11"/>
        <color rgb="FF000000"/>
        <rFont val="Calibri"/>
        <family val="2"/>
        <charset val="238"/>
      </rPr>
      <t>dáku min. 50 cm, hloubka sedáku min. 50 cm,
výška nastavení sedu v rozsahu min. 45 - 52 cm,  
celková výška židle bez podhlavníku min. 102 - 110 cm.
Nostnost min. 150 kg - doložit certifikátem (od certifikační autority). 
Záruka min. 5 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</si>
</sst>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342899</xdr:colOff>
      <xdr:row>6</xdr:row>
      <xdr:rowOff>1064476</xdr:rowOff>
    </xdr:from>
    <xdr:to>
      <xdr:col>6</xdr:col>
      <xdr:colOff>2390774</xdr:colOff>
      <xdr:row>6</xdr:row>
      <xdr:rowOff>3821768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F0C57548-1E97-30B3-AA70-8FB50E92D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82749" y="4331551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K3" zoomScaleNormal="100" workbookViewId="0">
      <selection activeCell="S7" sqref="S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49.85546875" style="1" customWidth="1"/>
    <col min="4" max="4" width="9.7109375" style="2" customWidth="1"/>
    <col min="5" max="5" width="9" style="3" customWidth="1"/>
    <col min="6" max="6" width="134.85546875" style="1" customWidth="1"/>
    <col min="7" max="7" width="41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7.28515625" hidden="1" customWidth="1"/>
    <col min="13" max="13" width="29.42578125" customWidth="1"/>
    <col min="14" max="14" width="26.7109375" customWidth="1"/>
    <col min="15" max="15" width="37.5703125" style="4" customWidth="1"/>
    <col min="16" max="16" width="27.42578125" style="4" customWidth="1"/>
    <col min="17" max="17" width="15.14062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7.140625" style="5" customWidth="1"/>
  </cols>
  <sheetData>
    <row r="1" spans="1:23" ht="39" customHeight="1" x14ac:dyDescent="0.25">
      <c r="B1" s="53" t="s">
        <v>37</v>
      </c>
      <c r="C1" s="53"/>
      <c r="D1" s="53"/>
      <c r="E1" s="6"/>
      <c r="H1" s="36"/>
      <c r="I1" s="1"/>
      <c r="J1" s="1"/>
      <c r="K1" s="1"/>
      <c r="O1" s="1"/>
      <c r="P1" s="1"/>
      <c r="Q1" s="1"/>
      <c r="S1" s="7"/>
      <c r="T1" s="7"/>
      <c r="U1" s="7"/>
      <c r="V1" s="7"/>
      <c r="W1" s="7"/>
    </row>
    <row r="2" spans="1:23" ht="33.75" customHeight="1" x14ac:dyDescent="0.25">
      <c r="B2" s="8"/>
      <c r="C2" s="8"/>
      <c r="D2" s="8"/>
      <c r="E2" s="8"/>
      <c r="H2" s="51"/>
      <c r="I2" s="52"/>
      <c r="J2" s="52"/>
      <c r="K2" s="52"/>
      <c r="L2" s="52"/>
      <c r="M2" s="52"/>
      <c r="N2" s="52"/>
      <c r="O2" s="52"/>
      <c r="P2" s="52"/>
      <c r="Q2" s="1"/>
      <c r="S2" s="7"/>
      <c r="T2" s="7"/>
      <c r="U2" s="7"/>
      <c r="V2" s="7"/>
      <c r="W2" s="7"/>
    </row>
    <row r="3" spans="1:23" ht="18.75" customHeight="1" x14ac:dyDescent="0.25">
      <c r="B3" s="9"/>
      <c r="C3" s="10" t="s">
        <v>0</v>
      </c>
      <c r="D3" s="48"/>
      <c r="E3" s="48"/>
      <c r="F3" s="48"/>
      <c r="G3" s="48"/>
      <c r="H3" s="52"/>
      <c r="I3" s="52"/>
      <c r="J3" s="52"/>
      <c r="K3" s="52"/>
      <c r="L3" s="52"/>
      <c r="M3" s="52"/>
      <c r="N3" s="52"/>
      <c r="O3" s="52"/>
      <c r="P3" s="52"/>
      <c r="Q3" s="5"/>
      <c r="R3" s="11"/>
      <c r="S3" s="11"/>
      <c r="U3" s="11"/>
    </row>
    <row r="4" spans="1:23" ht="19.899999999999999" customHeight="1" thickBot="1" x14ac:dyDescent="0.3">
      <c r="B4" s="12"/>
      <c r="C4" s="10" t="s">
        <v>1</v>
      </c>
      <c r="D4" s="48"/>
      <c r="E4" s="48"/>
      <c r="F4" s="48"/>
      <c r="G4" s="48"/>
      <c r="H4" s="48"/>
      <c r="I4" s="48"/>
      <c r="J4" s="48"/>
      <c r="K4" s="11"/>
      <c r="L4" s="11"/>
      <c r="M4" s="11"/>
      <c r="N4" s="11"/>
      <c r="O4" s="1"/>
      <c r="P4" s="1"/>
      <c r="Q4" s="1"/>
      <c r="R4" s="11"/>
      <c r="S4" s="11"/>
      <c r="U4" s="11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17"/>
      <c r="J5" s="17"/>
      <c r="K5" s="1"/>
      <c r="O5" s="1"/>
      <c r="P5" s="18"/>
      <c r="Q5" s="18"/>
      <c r="S5" s="16" t="s">
        <v>2</v>
      </c>
      <c r="W5" s="13"/>
    </row>
    <row r="6" spans="1:23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0" t="s">
        <v>35</v>
      </c>
      <c r="H6" s="21" t="s">
        <v>8</v>
      </c>
      <c r="I6" s="20" t="s">
        <v>9</v>
      </c>
      <c r="J6" s="20" t="s">
        <v>10</v>
      </c>
      <c r="K6" s="20" t="s">
        <v>11</v>
      </c>
      <c r="L6" s="20" t="s">
        <v>12</v>
      </c>
      <c r="M6" s="20" t="s">
        <v>13</v>
      </c>
      <c r="N6" s="22" t="s">
        <v>14</v>
      </c>
      <c r="O6" s="20" t="s">
        <v>15</v>
      </c>
      <c r="P6" s="20" t="s">
        <v>34</v>
      </c>
      <c r="Q6" s="20" t="s">
        <v>16</v>
      </c>
      <c r="R6" s="20" t="s">
        <v>17</v>
      </c>
      <c r="S6" s="23" t="s">
        <v>18</v>
      </c>
      <c r="T6" s="20" t="s">
        <v>19</v>
      </c>
      <c r="U6" s="20" t="s">
        <v>20</v>
      </c>
      <c r="V6" s="20" t="s">
        <v>21</v>
      </c>
      <c r="W6" s="20" t="s">
        <v>22</v>
      </c>
    </row>
    <row r="7" spans="1:23" ht="409.5" customHeight="1" thickTop="1" thickBot="1" x14ac:dyDescent="0.3">
      <c r="A7" s="24"/>
      <c r="B7" s="37">
        <v>1</v>
      </c>
      <c r="C7" s="38" t="s">
        <v>41</v>
      </c>
      <c r="D7" s="39">
        <v>8</v>
      </c>
      <c r="E7" s="40" t="s">
        <v>23</v>
      </c>
      <c r="F7" s="41" t="s">
        <v>42</v>
      </c>
      <c r="G7" s="38"/>
      <c r="H7" s="57"/>
      <c r="I7" s="38" t="s">
        <v>24</v>
      </c>
      <c r="J7" s="38" t="s">
        <v>24</v>
      </c>
      <c r="K7" s="38" t="s">
        <v>38</v>
      </c>
      <c r="L7" s="40"/>
      <c r="M7" s="42" t="s">
        <v>36</v>
      </c>
      <c r="N7" s="38" t="s">
        <v>39</v>
      </c>
      <c r="O7" s="38" t="s">
        <v>40</v>
      </c>
      <c r="P7" s="42">
        <v>30</v>
      </c>
      <c r="Q7" s="43">
        <f>D7*R7</f>
        <v>56000</v>
      </c>
      <c r="R7" s="44">
        <v>7000</v>
      </c>
      <c r="S7" s="56"/>
      <c r="T7" s="45">
        <f>D7*S7</f>
        <v>0</v>
      </c>
      <c r="U7" s="46" t="str">
        <f>IF(ISNUMBER(S7), IF(S7&gt;R7,"NEVYHOVUJE","VYHOVUJE")," ")</f>
        <v xml:space="preserve"> </v>
      </c>
      <c r="V7" s="40"/>
      <c r="W7" s="40" t="s">
        <v>25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5"/>
    </row>
    <row r="9" spans="1:23" ht="60.75" customHeight="1" thickTop="1" thickBot="1" x14ac:dyDescent="0.3">
      <c r="B9" s="54" t="s">
        <v>26</v>
      </c>
      <c r="C9" s="54"/>
      <c r="D9" s="54"/>
      <c r="E9" s="54"/>
      <c r="F9" s="54"/>
      <c r="G9" s="54"/>
      <c r="H9" s="54"/>
      <c r="I9" s="54"/>
      <c r="J9" s="54"/>
      <c r="K9" s="54"/>
      <c r="L9" s="13"/>
      <c r="M9" s="26"/>
      <c r="N9" s="26"/>
      <c r="O9" s="26"/>
      <c r="P9" s="27"/>
      <c r="Q9" s="27"/>
      <c r="R9" s="28" t="s">
        <v>27</v>
      </c>
      <c r="S9" s="55" t="s">
        <v>28</v>
      </c>
      <c r="T9" s="55"/>
      <c r="U9" s="55"/>
      <c r="V9" s="18"/>
    </row>
    <row r="10" spans="1:23" ht="33" customHeight="1" thickTop="1" thickBot="1" x14ac:dyDescent="0.3">
      <c r="B10" s="49" t="s">
        <v>29</v>
      </c>
      <c r="C10" s="49"/>
      <c r="D10" s="49"/>
      <c r="E10" s="49"/>
      <c r="F10" s="49"/>
      <c r="G10" s="49"/>
      <c r="H10" s="49"/>
      <c r="I10" s="47"/>
      <c r="J10" s="47"/>
      <c r="K10" s="29"/>
      <c r="M10" s="30"/>
      <c r="N10" s="30"/>
      <c r="O10" s="30"/>
      <c r="P10" s="31"/>
      <c r="Q10" s="31"/>
      <c r="R10" s="32">
        <f>SUM(Q7:Q7)</f>
        <v>56000</v>
      </c>
      <c r="S10" s="50">
        <f>SUM(T7:T7)</f>
        <v>0</v>
      </c>
      <c r="T10" s="50"/>
      <c r="U10" s="50"/>
    </row>
    <row r="11" spans="1:23" s="33" customFormat="1" ht="15.75" thickTop="1" x14ac:dyDescent="0.25">
      <c r="B11" s="33" t="s">
        <v>30</v>
      </c>
      <c r="W11" s="34"/>
    </row>
    <row r="12" spans="1:23" s="33" customFormat="1" x14ac:dyDescent="0.25">
      <c r="B12" s="35" t="s">
        <v>31</v>
      </c>
      <c r="C12" s="33" t="s">
        <v>32</v>
      </c>
      <c r="W12" s="34"/>
    </row>
    <row r="13" spans="1:23" s="33" customFormat="1" x14ac:dyDescent="0.25">
      <c r="B13" s="35" t="s">
        <v>31</v>
      </c>
      <c r="C13" s="33" t="s">
        <v>33</v>
      </c>
      <c r="W13" s="34"/>
    </row>
    <row r="14" spans="1:23" s="33" customFormat="1" x14ac:dyDescent="0.25">
      <c r="W14" s="34"/>
    </row>
    <row r="15" spans="1:23" s="33" customFormat="1" x14ac:dyDescent="0.25">
      <c r="W15" s="34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qRfneTVABI2lPtlIW0D+7ti3WIeP6tm06xTxiCLzDRqk2G6/84+0vrWSaA9vBqAusWHazqsLrr89wX0UawWXMA==" saltValue="rAvI6+HTurjxKGnvAZaLCA==" spinCount="100000" sheet="1" objects="1" scenarios="1" selectLockedCells="1"/>
  <mergeCells count="6">
    <mergeCell ref="B10:H10"/>
    <mergeCell ref="S10:U10"/>
    <mergeCell ref="H2:P3"/>
    <mergeCell ref="B1:D1"/>
    <mergeCell ref="B9:K9"/>
    <mergeCell ref="S9:U9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U7">
    <cfRule type="cellIs" dxfId="10" priority="4" operator="equal">
      <formula>"VYHOVUJE"</formula>
    </cfRule>
  </conditionalFormatting>
  <conditionalFormatting sqref="U7">
    <cfRule type="cellIs" dxfId="9" priority="5" operator="equal">
      <formula>"NEVYHOVUJE"</formula>
    </cfRule>
  </conditionalFormatting>
  <conditionalFormatting sqref="H7">
    <cfRule type="expression" dxfId="8" priority="6">
      <formula>LEN(TRIM(H7))=0</formula>
    </cfRule>
  </conditionalFormatting>
  <conditionalFormatting sqref="H7">
    <cfRule type="expression" dxfId="7" priority="7">
      <formula>LEN(TRIM(H7))=0</formula>
    </cfRule>
  </conditionalFormatting>
  <conditionalFormatting sqref="H7">
    <cfRule type="expression" dxfId="6" priority="8">
      <formula>LEN(TRIM(H7))&gt;0</formula>
    </cfRule>
  </conditionalFormatting>
  <conditionalFormatting sqref="H7">
    <cfRule type="expression" dxfId="5" priority="9">
      <formula>LEN(TRIM(H7))&gt;0</formula>
    </cfRule>
  </conditionalFormatting>
  <conditionalFormatting sqref="H7">
    <cfRule type="expression" dxfId="4" priority="10">
      <formula>LEN(TRIM(H7))&gt;0</formula>
    </cfRule>
  </conditionalFormatting>
  <conditionalFormatting sqref="S7">
    <cfRule type="expression" dxfId="3" priority="11">
      <formula>LEN(TRIM(S7))=0</formula>
    </cfRule>
  </conditionalFormatting>
  <conditionalFormatting sqref="S7">
    <cfRule type="expression" dxfId="2" priority="12">
      <formula>LEN(TRIM(S7))&gt;0</formula>
    </cfRule>
  </conditionalFormatting>
  <conditionalFormatting sqref="S7">
    <cfRule type="expression" dxfId="1" priority="13">
      <formula>LEN(TRIM(S7))&gt;0</formula>
    </cfRule>
  </conditionalFormatting>
  <conditionalFormatting sqref="I7">
    <cfRule type="containsText" dxfId="0" priority="14" operator="containsText" text="ANO">
      <formula>NOT(ISERROR(SEARCH("ANO",I7)))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2023-03-17T07:15:49Z</cp:lastPrinted>
  <dcterms:created xsi:type="dcterms:W3CDTF">2014-03-05T12:43:32Z</dcterms:created>
  <dcterms:modified xsi:type="dcterms:W3CDTF">2023-03-20T13:48:12Z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